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 12 МЦП 2018-2019" sheetId="27" r:id="rId1"/>
    <sheet name="Лист3" sheetId="30" r:id="rId2"/>
  </sheets>
  <definedNames>
    <definedName name="_xlnm.Print_Titles" localSheetId="0">'пр 12 МЦП 2018-2019'!$10:$10</definedName>
  </definedNames>
  <calcPr calcId="124519"/>
</workbook>
</file>

<file path=xl/calcChain.xml><?xml version="1.0" encoding="utf-8"?>
<calcChain xmlns="http://schemas.openxmlformats.org/spreadsheetml/2006/main">
  <c r="E55" i="27"/>
  <c r="D55"/>
  <c r="E54" l="1"/>
  <c r="D54"/>
  <c r="E50"/>
  <c r="D50"/>
  <c r="E45"/>
  <c r="D45"/>
  <c r="E40"/>
  <c r="D40"/>
  <c r="E33"/>
  <c r="D33"/>
  <c r="E28"/>
  <c r="D28"/>
  <c r="E20"/>
  <c r="D20"/>
  <c r="E15"/>
  <c r="D15"/>
  <c r="E11"/>
  <c r="E56" s="1"/>
  <c r="D11"/>
  <c r="D56" l="1"/>
</calcChain>
</file>

<file path=xl/sharedStrings.xml><?xml version="1.0" encoding="utf-8"?>
<sst xmlns="http://schemas.openxmlformats.org/spreadsheetml/2006/main" count="95" uniqueCount="89">
  <si>
    <t xml:space="preserve">"О бюджете городского округа "Город Кызыл Республики Тыва" </t>
  </si>
  <si>
    <t>на 2017 год и на плановый период 2018 и 2019 годы"</t>
  </si>
  <si>
    <t>ЦСР</t>
  </si>
  <si>
    <t>Муниципальная программа «Развитие образования в городе Кызыле на 2015-2017 годы»</t>
  </si>
  <si>
    <t>Муниципальная программа «Развитие культуры города Кызыла на 2015 – 2017 годы»</t>
  </si>
  <si>
    <t>Муниципальная программа «Социальная поддержка населения города Кызыла на 2015-2017 годы»</t>
  </si>
  <si>
    <t>Муниципальная программа «Развитие физической культуры, спорта и молодежной политики города Кызыла на 2015 – 2017 годы»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</si>
  <si>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</si>
  <si>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в тыс. рублях</t>
  </si>
  <si>
    <t>п/п</t>
  </si>
  <si>
    <t xml:space="preserve">Наименование </t>
  </si>
  <si>
    <t>Муниципальная программа «Обеспечение безопасности, общественного порядка и профилактика правонарушений в городе Кызыле на 2015-2017 годы»</t>
  </si>
  <si>
    <t>01 00 0000</t>
  </si>
  <si>
    <t>из них:</t>
  </si>
  <si>
    <t xml:space="preserve">      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</si>
  <si>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01 10 0000</t>
  </si>
  <si>
    <t xml:space="preserve">     подпрограмма "Профилактика правонарушений на территории муниципального образования город Кызыл на 2015-2017 годы"</t>
  </si>
  <si>
    <t>01 20 0000</t>
  </si>
  <si>
    <t>Муниципальная программа «Создание условий для устойчивого экономического развития города Кызыла на 2015-2017 годы»</t>
  </si>
  <si>
    <t>02 00 0000</t>
  </si>
  <si>
    <t xml:space="preserve">     подпрограмма "Улучшение инвестиционного климата города Кызыла"</t>
  </si>
  <si>
    <t>02 10 0000</t>
  </si>
  <si>
    <t xml:space="preserve">     подпрограмма "Развитие малого и среднего предпринимательства"</t>
  </si>
  <si>
    <t>02 20 0000</t>
  </si>
  <si>
    <t xml:space="preserve">     подпрограмма "Повышение качества управления муниципальным имуществом и земельными участками"</t>
  </si>
  <si>
    <t>02 30 0000</t>
  </si>
  <si>
    <t>Муниципальная программа «Обеспечение качественной и комфортной среды проживания населения г. Кызыла на 2015-2017 годы»</t>
  </si>
  <si>
    <t>03 00 0000</t>
  </si>
  <si>
    <t xml:space="preserve">     подпрограмма "Благоустройство и озеленение городского округа "Город Кызыл РТ""</t>
  </si>
  <si>
    <t>03 10 0000</t>
  </si>
  <si>
    <t xml:space="preserve">     подпрограмма "Содержание и развитие жилищно-коммунального хозяйства"</t>
  </si>
  <si>
    <t>03 20 0000</t>
  </si>
  <si>
    <t xml:space="preserve">     подпрограмма "Обеспечение бесперебойной работы оборудования сетей теплоснабжения, водоснабжения и водоотведения"</t>
  </si>
  <si>
    <t>03 30 0000</t>
  </si>
  <si>
    <t xml:space="preserve">     подпрограмма "Повышение качества транспортного обслуживания населения"</t>
  </si>
  <si>
    <t>03 40 0000</t>
  </si>
  <si>
    <t xml:space="preserve">     подпрограмма «Развитие и содержание дорожно-уличной сети города»</t>
  </si>
  <si>
    <t>03 50 0000</t>
  </si>
  <si>
    <t xml:space="preserve">     подпрограмма «Развитие доступной городской среды для инвалидов и других маломобильных групп населения города Кызыла на 2016-2017 годы» </t>
  </si>
  <si>
    <t>03 60 0000</t>
  </si>
  <si>
    <t>Муниципальная программа «Безопасный город на 2015-2017 годы»</t>
  </si>
  <si>
    <t>04 00 0000</t>
  </si>
  <si>
    <t xml:space="preserve">     подпрограмма "Предупреждение и ликвидация чрезвычайных ситуаций, реализация мер пожарной безопасности"</t>
  </si>
  <si>
    <t>04 10 0000</t>
  </si>
  <si>
    <t xml:space="preserve">     подпрограмма "Безопасность муниципальных учреждений"</t>
  </si>
  <si>
    <t>04 20 0000</t>
  </si>
  <si>
    <t xml:space="preserve">     подпрограмма «Повышение безопасности дорожного движения на территории городского округа "Город Кызыл РТ"</t>
  </si>
  <si>
    <t>04 30 0000</t>
  </si>
  <si>
    <t>05 00 0000</t>
  </si>
  <si>
    <t xml:space="preserve">     подпрограмма «Дошкольное образование»</t>
  </si>
  <si>
    <t>05 10 0000</t>
  </si>
  <si>
    <t xml:space="preserve">     подпрограмма «Общее образование»</t>
  </si>
  <si>
    <t>05 20 0000</t>
  </si>
  <si>
    <t xml:space="preserve">     подпрограмма «Дополнительное образование и воспитание детей»</t>
  </si>
  <si>
    <t>05 30 0000</t>
  </si>
  <si>
    <t xml:space="preserve">     подпрограмма «Отдых и оздоровление детей»</t>
  </si>
  <si>
    <t>05 40 0000</t>
  </si>
  <si>
    <t xml:space="preserve">     подпрограмма «Другие вопросы в области образования и создание условий для реализации муниципальной программы»</t>
  </si>
  <si>
    <t>05 50 0000</t>
  </si>
  <si>
    <t>06 00 0000</t>
  </si>
  <si>
    <t>их них</t>
  </si>
  <si>
    <t xml:space="preserve">     подпрограмма «Формирование единого культурного пространства и народного творчества»</t>
  </si>
  <si>
    <t>06 10 0000</t>
  </si>
  <si>
    <t xml:space="preserve">     подпрограмма «Централизованная библиотечная система»</t>
  </si>
  <si>
    <t>06 20 0000</t>
  </si>
  <si>
    <t xml:space="preserve">     подпрограмма «Другие вопросы в области культуры и создание условий для реализации муниципальной программы»</t>
  </si>
  <si>
    <t>06 30 0000</t>
  </si>
  <si>
    <t>07 00 0000</t>
  </si>
  <si>
    <t xml:space="preserve">     подпрограмма «Социальная поддержка старшего поколения, ветеранов ВОВ, инвалидов и иных категорий граждан»</t>
  </si>
  <si>
    <t>07 10 0000</t>
  </si>
  <si>
    <t xml:space="preserve">     подпрограмма «Социальная поддержка семьи и детей»</t>
  </si>
  <si>
    <t>07 20 0000</t>
  </si>
  <si>
    <t xml:space="preserve">     подпрограмма «Другие вопросы в области социальной политики и создание условий для реализации муниципальной программы»</t>
  </si>
  <si>
    <t>07 30 0000</t>
  </si>
  <si>
    <t>08 00 0000</t>
  </si>
  <si>
    <t xml:space="preserve">     подпрограмма «Спортивно-массовая и оздоровительная работа»</t>
  </si>
  <si>
    <t>08 10 0000</t>
  </si>
  <si>
    <t xml:space="preserve">     подпрограмма «Развитие системы молодежной политики»</t>
  </si>
  <si>
    <t>08 20 0000</t>
  </si>
  <si>
    <t>09 00 0000</t>
  </si>
  <si>
    <t xml:space="preserve">     - подпрограмма  "Управление муниципальным долгом"</t>
  </si>
  <si>
    <t>09 10 0000</t>
  </si>
  <si>
    <t>Итого</t>
  </si>
  <si>
    <t>Приложение 12</t>
  </si>
  <si>
    <t>БЮДЖЕТНЫЕ АССИГНОВАНИЯ НА РЕАЛИЗАЦИЮ МУНИЦИПАЛЬНЫХ  ПРОГРАММ   НА  2018 И 2019 ГОДЫ</t>
  </si>
  <si>
    <t>Сумма на 2018 г.</t>
  </si>
  <si>
    <t>Сумма на 2019  г.</t>
  </si>
  <si>
    <t>Решения Хурала представителей города Кызыла</t>
  </si>
  <si>
    <t>от  "28" декабря  2016 года № 305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</si>
</sst>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#,##0.0;[Red]\-#,##0.0;0.0"/>
    <numFmt numFmtId="166" formatCode="#,##0.0"/>
    <numFmt numFmtId="167" formatCode="00\.00\.0"/>
    <numFmt numFmtId="168" formatCode="#,##0.0_ ;[Red]\-#,##0.0\ 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3" fillId="0" borderId="0" xfId="1" applyFont="1"/>
    <xf numFmtId="0" fontId="3" fillId="0" borderId="0" xfId="1" applyFont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1" xfId="1" applyNumberFormat="1" applyFont="1" applyFill="1" applyBorder="1" applyAlignment="1" applyProtection="1">
      <alignment vertical="center"/>
      <protection hidden="1"/>
    </xf>
    <xf numFmtId="1" fontId="3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5" fontId="3" fillId="0" borderId="2" xfId="1" applyNumberFormat="1" applyFont="1" applyFill="1" applyBorder="1" applyAlignment="1" applyProtection="1">
      <alignment vertical="center"/>
      <protection hidden="1"/>
    </xf>
    <xf numFmtId="166" fontId="3" fillId="0" borderId="1" xfId="1" applyNumberFormat="1" applyFont="1" applyBorder="1" applyAlignment="1">
      <alignment vertical="center"/>
    </xf>
    <xf numFmtId="1" fontId="3" fillId="0" borderId="3" xfId="1" applyNumberFormat="1" applyFont="1" applyFill="1" applyBorder="1" applyAlignment="1" applyProtection="1">
      <alignment horizontal="center" vertical="center"/>
      <protection hidden="1"/>
    </xf>
    <xf numFmtId="165" fontId="3" fillId="0" borderId="3" xfId="1" applyNumberFormat="1" applyFont="1" applyFill="1" applyBorder="1" applyAlignment="1" applyProtection="1">
      <alignment vertical="center"/>
      <protection hidden="1"/>
    </xf>
    <xf numFmtId="165" fontId="3" fillId="0" borderId="4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64" fontId="4" fillId="0" borderId="1" xfId="1" applyNumberFormat="1" applyFont="1" applyFill="1" applyBorder="1" applyAlignment="1" applyProtection="1">
      <alignment vertical="center"/>
      <protection hidden="1"/>
    </xf>
    <xf numFmtId="165" fontId="4" fillId="0" borderId="1" xfId="1" applyNumberFormat="1" applyFont="1" applyFill="1" applyBorder="1" applyAlignment="1" applyProtection="1">
      <alignment vertical="center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wrapText="1"/>
      <protection hidden="1"/>
    </xf>
    <xf numFmtId="0" fontId="2" fillId="0" borderId="0" xfId="1" applyFont="1" applyAlignment="1" applyProtection="1">
      <alignment wrapText="1"/>
      <protection hidden="1"/>
    </xf>
    <xf numFmtId="168" fontId="3" fillId="0" borderId="0" xfId="1" applyNumberFormat="1" applyFont="1"/>
    <xf numFmtId="0" fontId="2" fillId="0" borderId="0" xfId="1" applyFont="1" applyFill="1" applyAlignment="1" applyProtection="1">
      <alignment horizontal="right" wrapText="1"/>
      <protection hidden="1"/>
    </xf>
    <xf numFmtId="0" fontId="2" fillId="0" borderId="0" xfId="1" applyFont="1" applyAlignment="1" applyProtection="1">
      <alignment horizontal="right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5" xfId="1" applyFont="1" applyBorder="1" applyAlignment="1">
      <alignment horizontal="right" vertical="center" wrapText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workbookViewId="0">
      <selection activeCell="H10" sqref="H10"/>
    </sheetView>
  </sheetViews>
  <sheetFormatPr defaultColWidth="9.140625" defaultRowHeight="15.75"/>
  <cols>
    <col min="1" max="1" width="7.28515625" style="2" customWidth="1"/>
    <col min="2" max="2" width="66.7109375" style="2" customWidth="1"/>
    <col min="3" max="3" width="13.28515625" style="2" customWidth="1"/>
    <col min="4" max="5" width="14" style="2" customWidth="1"/>
    <col min="6" max="192" width="9.140625" style="2" customWidth="1"/>
    <col min="193" max="16384" width="9.140625" style="2"/>
  </cols>
  <sheetData>
    <row r="1" spans="1:7">
      <c r="C1" s="29" t="s">
        <v>83</v>
      </c>
      <c r="D1" s="29"/>
      <c r="E1" s="29"/>
      <c r="F1" s="26"/>
      <c r="G1" s="26"/>
    </row>
    <row r="2" spans="1:7">
      <c r="B2" s="30" t="s">
        <v>87</v>
      </c>
      <c r="C2" s="30"/>
      <c r="D2" s="30"/>
      <c r="E2" s="30"/>
      <c r="F2" s="27"/>
      <c r="G2" s="27"/>
    </row>
    <row r="3" spans="1:7">
      <c r="B3" s="31" t="s">
        <v>0</v>
      </c>
      <c r="C3" s="31"/>
      <c r="D3" s="31"/>
      <c r="E3" s="31"/>
      <c r="F3" s="27"/>
      <c r="G3" s="27"/>
    </row>
    <row r="4" spans="1:7">
      <c r="B4" s="31" t="s">
        <v>1</v>
      </c>
      <c r="C4" s="31"/>
      <c r="D4" s="31"/>
      <c r="E4" s="31"/>
    </row>
    <row r="5" spans="1:7">
      <c r="C5" s="31" t="s">
        <v>88</v>
      </c>
      <c r="D5" s="31"/>
      <c r="E5" s="31"/>
    </row>
    <row r="6" spans="1:7">
      <c r="A6" s="3"/>
      <c r="B6" s="25"/>
      <c r="C6" s="25"/>
    </row>
    <row r="7" spans="1:7">
      <c r="A7" s="33"/>
      <c r="B7" s="33"/>
      <c r="C7" s="33"/>
      <c r="D7" s="33"/>
      <c r="E7" s="33"/>
    </row>
    <row r="8" spans="1:7" ht="36" customHeight="1">
      <c r="A8" s="34" t="s">
        <v>84</v>
      </c>
      <c r="B8" s="34"/>
      <c r="C8" s="34"/>
      <c r="D8" s="34"/>
      <c r="E8" s="34"/>
    </row>
    <row r="9" spans="1:7">
      <c r="A9" s="6"/>
      <c r="B9" s="4"/>
      <c r="C9" s="6"/>
      <c r="D9" s="32" t="s">
        <v>8</v>
      </c>
      <c r="E9" s="32"/>
    </row>
    <row r="10" spans="1:7" ht="31.5">
      <c r="A10" s="7" t="s">
        <v>9</v>
      </c>
      <c r="B10" s="8" t="s">
        <v>10</v>
      </c>
      <c r="C10" s="8" t="s">
        <v>2</v>
      </c>
      <c r="D10" s="8" t="s">
        <v>85</v>
      </c>
      <c r="E10" s="8" t="s">
        <v>86</v>
      </c>
    </row>
    <row r="11" spans="1:7" ht="47.25">
      <c r="A11" s="9">
        <v>1</v>
      </c>
      <c r="B11" s="1" t="s">
        <v>11</v>
      </c>
      <c r="C11" s="10" t="s">
        <v>12</v>
      </c>
      <c r="D11" s="11">
        <f t="shared" ref="D11:E11" si="0">D13+D14</f>
        <v>382.6</v>
      </c>
      <c r="E11" s="11">
        <f t="shared" si="0"/>
        <v>382.6</v>
      </c>
    </row>
    <row r="12" spans="1:7">
      <c r="A12" s="12"/>
      <c r="B12" s="13" t="s">
        <v>13</v>
      </c>
      <c r="C12" s="14"/>
      <c r="D12" s="15"/>
      <c r="E12" s="15"/>
    </row>
    <row r="13" spans="1:7" ht="63">
      <c r="A13" s="9"/>
      <c r="B13" s="1" t="s">
        <v>14</v>
      </c>
      <c r="C13" s="10" t="s">
        <v>15</v>
      </c>
      <c r="D13" s="11">
        <v>70</v>
      </c>
      <c r="E13" s="11">
        <v>70</v>
      </c>
    </row>
    <row r="14" spans="1:7" ht="47.25">
      <c r="A14" s="9"/>
      <c r="B14" s="1" t="s">
        <v>16</v>
      </c>
      <c r="C14" s="10" t="s">
        <v>17</v>
      </c>
      <c r="D14" s="11">
        <v>312.60000000000002</v>
      </c>
      <c r="E14" s="11">
        <v>312.60000000000002</v>
      </c>
    </row>
    <row r="15" spans="1:7" ht="31.5">
      <c r="A15" s="17">
        <v>2</v>
      </c>
      <c r="B15" s="1" t="s">
        <v>18</v>
      </c>
      <c r="C15" s="10" t="s">
        <v>19</v>
      </c>
      <c r="D15" s="18">
        <f t="shared" ref="D15:E15" si="1">D17+D18+D19</f>
        <v>2627.1</v>
      </c>
      <c r="E15" s="18">
        <f t="shared" si="1"/>
        <v>2627.1</v>
      </c>
    </row>
    <row r="16" spans="1:7">
      <c r="A16" s="17"/>
      <c r="B16" s="1" t="s">
        <v>13</v>
      </c>
      <c r="C16" s="10"/>
      <c r="D16" s="19"/>
      <c r="E16" s="19"/>
    </row>
    <row r="17" spans="1:5" ht="31.5">
      <c r="A17" s="17"/>
      <c r="B17" s="1" t="s">
        <v>20</v>
      </c>
      <c r="C17" s="10" t="s">
        <v>21</v>
      </c>
      <c r="D17" s="11">
        <v>326.10000000000002</v>
      </c>
      <c r="E17" s="11">
        <v>326.10000000000002</v>
      </c>
    </row>
    <row r="18" spans="1:5" ht="31.5">
      <c r="A18" s="17"/>
      <c r="B18" s="1" t="s">
        <v>22</v>
      </c>
      <c r="C18" s="10" t="s">
        <v>23</v>
      </c>
      <c r="D18" s="11">
        <v>2080</v>
      </c>
      <c r="E18" s="11">
        <v>2080</v>
      </c>
    </row>
    <row r="19" spans="1:5" ht="31.5">
      <c r="A19" s="17"/>
      <c r="B19" s="1" t="s">
        <v>24</v>
      </c>
      <c r="C19" s="10" t="s">
        <v>25</v>
      </c>
      <c r="D19" s="11">
        <v>221</v>
      </c>
      <c r="E19" s="11">
        <v>221</v>
      </c>
    </row>
    <row r="20" spans="1:5" ht="47.25">
      <c r="A20" s="9">
        <v>3</v>
      </c>
      <c r="B20" s="1" t="s">
        <v>26</v>
      </c>
      <c r="C20" s="10" t="s">
        <v>27</v>
      </c>
      <c r="D20" s="11">
        <f>SUM(D22:D27)</f>
        <v>180705.5</v>
      </c>
      <c r="E20" s="11">
        <f>SUM(E22:E27)</f>
        <v>180705.5</v>
      </c>
    </row>
    <row r="21" spans="1:5">
      <c r="A21" s="9"/>
      <c r="B21" s="13" t="s">
        <v>13</v>
      </c>
      <c r="C21" s="10"/>
      <c r="D21" s="11"/>
      <c r="E21" s="11"/>
    </row>
    <row r="22" spans="1:5" ht="31.5">
      <c r="A22" s="9"/>
      <c r="B22" s="1" t="s">
        <v>28</v>
      </c>
      <c r="C22" s="10" t="s">
        <v>29</v>
      </c>
      <c r="D22" s="11">
        <v>128186</v>
      </c>
      <c r="E22" s="11">
        <v>128186</v>
      </c>
    </row>
    <row r="23" spans="1:5" ht="31.5">
      <c r="A23" s="9"/>
      <c r="B23" s="1" t="s">
        <v>30</v>
      </c>
      <c r="C23" s="10" t="s">
        <v>31</v>
      </c>
      <c r="D23" s="11">
        <v>26968.5</v>
      </c>
      <c r="E23" s="11">
        <v>26968.5</v>
      </c>
    </row>
    <row r="24" spans="1:5" ht="47.25" hidden="1">
      <c r="A24" s="9"/>
      <c r="B24" s="1" t="s">
        <v>32</v>
      </c>
      <c r="C24" s="10" t="s">
        <v>33</v>
      </c>
      <c r="D24" s="11"/>
      <c r="E24" s="11"/>
    </row>
    <row r="25" spans="1:5" ht="31.5">
      <c r="A25" s="9"/>
      <c r="B25" s="1" t="s">
        <v>34</v>
      </c>
      <c r="C25" s="10" t="s">
        <v>35</v>
      </c>
      <c r="D25" s="11">
        <v>4264</v>
      </c>
      <c r="E25" s="11">
        <v>4264</v>
      </c>
    </row>
    <row r="26" spans="1:5" ht="31.5">
      <c r="A26" s="9"/>
      <c r="B26" s="1" t="s">
        <v>36</v>
      </c>
      <c r="C26" s="10" t="s">
        <v>37</v>
      </c>
      <c r="D26" s="11">
        <v>21287</v>
      </c>
      <c r="E26" s="11">
        <v>21287</v>
      </c>
    </row>
    <row r="27" spans="1:5" ht="47.25" hidden="1">
      <c r="A27" s="9"/>
      <c r="B27" s="1" t="s">
        <v>38</v>
      </c>
      <c r="C27" s="10" t="s">
        <v>39</v>
      </c>
      <c r="D27" s="11"/>
      <c r="E27" s="11"/>
    </row>
    <row r="28" spans="1:5" ht="31.5">
      <c r="A28" s="9">
        <v>4</v>
      </c>
      <c r="B28" s="1" t="s">
        <v>40</v>
      </c>
      <c r="C28" s="10" t="s">
        <v>41</v>
      </c>
      <c r="D28" s="11">
        <f t="shared" ref="D28:E28" si="2">D31+D32+D30</f>
        <v>31777</v>
      </c>
      <c r="E28" s="11">
        <f t="shared" si="2"/>
        <v>31777</v>
      </c>
    </row>
    <row r="29" spans="1:5">
      <c r="A29" s="9"/>
      <c r="B29" s="1" t="s">
        <v>13</v>
      </c>
      <c r="C29" s="10"/>
      <c r="D29" s="11"/>
      <c r="E29" s="11"/>
    </row>
    <row r="30" spans="1:5" ht="31.5">
      <c r="A30" s="9"/>
      <c r="B30" s="1" t="s">
        <v>42</v>
      </c>
      <c r="C30" s="10" t="s">
        <v>43</v>
      </c>
      <c r="D30" s="11">
        <v>399</v>
      </c>
      <c r="E30" s="11">
        <v>399</v>
      </c>
    </row>
    <row r="31" spans="1:5">
      <c r="A31" s="9"/>
      <c r="B31" s="1" t="s">
        <v>44</v>
      </c>
      <c r="C31" s="10" t="s">
        <v>45</v>
      </c>
      <c r="D31" s="11">
        <v>31378</v>
      </c>
      <c r="E31" s="11">
        <v>31378</v>
      </c>
    </row>
    <row r="32" spans="1:5" ht="31.5" hidden="1">
      <c r="A32" s="9"/>
      <c r="B32" s="1" t="s">
        <v>46</v>
      </c>
      <c r="C32" s="10" t="s">
        <v>47</v>
      </c>
      <c r="D32" s="11"/>
      <c r="E32" s="11"/>
    </row>
    <row r="33" spans="1:5" ht="31.5">
      <c r="A33" s="9">
        <v>5</v>
      </c>
      <c r="B33" s="1" t="s">
        <v>3</v>
      </c>
      <c r="C33" s="10" t="s">
        <v>48</v>
      </c>
      <c r="D33" s="11">
        <f t="shared" ref="D33:E33" si="3">SUM(D35:D39)</f>
        <v>1417611.9</v>
      </c>
      <c r="E33" s="11">
        <f t="shared" si="3"/>
        <v>1417518.9</v>
      </c>
    </row>
    <row r="34" spans="1:5">
      <c r="A34" s="9"/>
      <c r="B34" s="1" t="s">
        <v>13</v>
      </c>
      <c r="C34" s="10"/>
      <c r="D34" s="11"/>
      <c r="E34" s="11"/>
    </row>
    <row r="35" spans="1:5">
      <c r="A35" s="9"/>
      <c r="B35" s="1" t="s">
        <v>49</v>
      </c>
      <c r="C35" s="10" t="s">
        <v>50</v>
      </c>
      <c r="D35" s="11">
        <v>474035.1</v>
      </c>
      <c r="E35" s="11">
        <v>474035.1</v>
      </c>
    </row>
    <row r="36" spans="1:5">
      <c r="A36" s="9"/>
      <c r="B36" s="1" t="s">
        <v>51</v>
      </c>
      <c r="C36" s="10" t="s">
        <v>52</v>
      </c>
      <c r="D36" s="11">
        <v>874964.4</v>
      </c>
      <c r="E36" s="11">
        <v>874964.4</v>
      </c>
    </row>
    <row r="37" spans="1:5" ht="31.5">
      <c r="A37" s="9"/>
      <c r="B37" s="1" t="s">
        <v>53</v>
      </c>
      <c r="C37" s="10" t="s">
        <v>54</v>
      </c>
      <c r="D37" s="11">
        <v>44355.3</v>
      </c>
      <c r="E37" s="11">
        <v>44262.3</v>
      </c>
    </row>
    <row r="38" spans="1:5">
      <c r="A38" s="9"/>
      <c r="B38" s="1" t="s">
        <v>55</v>
      </c>
      <c r="C38" s="10" t="s">
        <v>56</v>
      </c>
      <c r="D38" s="11">
        <v>8728.2000000000007</v>
      </c>
      <c r="E38" s="11">
        <v>8728.2000000000007</v>
      </c>
    </row>
    <row r="39" spans="1:5" ht="31.5">
      <c r="A39" s="9"/>
      <c r="B39" s="1" t="s">
        <v>57</v>
      </c>
      <c r="C39" s="10" t="s">
        <v>58</v>
      </c>
      <c r="D39" s="11">
        <v>15528.9</v>
      </c>
      <c r="E39" s="11">
        <v>15528.9</v>
      </c>
    </row>
    <row r="40" spans="1:5" ht="31.5">
      <c r="A40" s="9">
        <v>6</v>
      </c>
      <c r="B40" s="1" t="s">
        <v>4</v>
      </c>
      <c r="C40" s="10" t="s">
        <v>59</v>
      </c>
      <c r="D40" s="11">
        <f t="shared" ref="D40:E40" si="4">D42+D43+D44</f>
        <v>36972.400000000001</v>
      </c>
      <c r="E40" s="11">
        <f t="shared" si="4"/>
        <v>36972.400000000001</v>
      </c>
    </row>
    <row r="41" spans="1:5">
      <c r="A41" s="9"/>
      <c r="B41" s="1" t="s">
        <v>60</v>
      </c>
      <c r="C41" s="10"/>
      <c r="D41" s="11"/>
      <c r="E41" s="11"/>
    </row>
    <row r="42" spans="1:5" ht="31.5">
      <c r="A42" s="9"/>
      <c r="B42" s="1" t="s">
        <v>61</v>
      </c>
      <c r="C42" s="10" t="s">
        <v>62</v>
      </c>
      <c r="D42" s="11">
        <v>16035.4</v>
      </c>
      <c r="E42" s="11">
        <v>16035.4</v>
      </c>
    </row>
    <row r="43" spans="1:5">
      <c r="A43" s="9"/>
      <c r="B43" s="1" t="s">
        <v>63</v>
      </c>
      <c r="C43" s="10" t="s">
        <v>64</v>
      </c>
      <c r="D43" s="11">
        <v>13993</v>
      </c>
      <c r="E43" s="11">
        <v>13993</v>
      </c>
    </row>
    <row r="44" spans="1:5" ht="31.5">
      <c r="A44" s="9"/>
      <c r="B44" s="1" t="s">
        <v>65</v>
      </c>
      <c r="C44" s="10" t="s">
        <v>66</v>
      </c>
      <c r="D44" s="11">
        <v>6944</v>
      </c>
      <c r="E44" s="11">
        <v>6944</v>
      </c>
    </row>
    <row r="45" spans="1:5" ht="31.5">
      <c r="A45" s="9">
        <v>7</v>
      </c>
      <c r="B45" s="1" t="s">
        <v>5</v>
      </c>
      <c r="C45" s="10" t="s">
        <v>67</v>
      </c>
      <c r="D45" s="11">
        <f t="shared" ref="D45:E45" si="5">D47+D48+D49</f>
        <v>386898.30000000005</v>
      </c>
      <c r="E45" s="11">
        <f t="shared" si="5"/>
        <v>386898.30000000005</v>
      </c>
    </row>
    <row r="46" spans="1:5">
      <c r="A46" s="9"/>
      <c r="B46" s="1" t="s">
        <v>60</v>
      </c>
      <c r="C46" s="10"/>
      <c r="D46" s="11"/>
      <c r="E46" s="11"/>
    </row>
    <row r="47" spans="1:5" ht="31.5">
      <c r="A47" s="9"/>
      <c r="B47" s="1" t="s">
        <v>68</v>
      </c>
      <c r="C47" s="10" t="s">
        <v>69</v>
      </c>
      <c r="D47" s="11">
        <v>192486.7</v>
      </c>
      <c r="E47" s="11">
        <v>192486.7</v>
      </c>
    </row>
    <row r="48" spans="1:5">
      <c r="A48" s="9"/>
      <c r="B48" s="1" t="s">
        <v>70</v>
      </c>
      <c r="C48" s="10" t="s">
        <v>71</v>
      </c>
      <c r="D48" s="11">
        <v>183398.6</v>
      </c>
      <c r="E48" s="11">
        <v>183398.6</v>
      </c>
    </row>
    <row r="49" spans="1:5" ht="47.25">
      <c r="A49" s="9"/>
      <c r="B49" s="1" t="s">
        <v>72</v>
      </c>
      <c r="C49" s="10" t="s">
        <v>73</v>
      </c>
      <c r="D49" s="11">
        <v>11013</v>
      </c>
      <c r="E49" s="11">
        <v>11013</v>
      </c>
    </row>
    <row r="50" spans="1:5" ht="47.25">
      <c r="A50" s="9">
        <v>8</v>
      </c>
      <c r="B50" s="1" t="s">
        <v>6</v>
      </c>
      <c r="C50" s="10" t="s">
        <v>74</v>
      </c>
      <c r="D50" s="11">
        <f t="shared" ref="D50:E50" si="6">D52+D53</f>
        <v>6469.6</v>
      </c>
      <c r="E50" s="11">
        <f t="shared" si="6"/>
        <v>6469.6</v>
      </c>
    </row>
    <row r="51" spans="1:5">
      <c r="A51" s="9"/>
      <c r="B51" s="2" t="s">
        <v>13</v>
      </c>
      <c r="C51" s="10"/>
      <c r="D51" s="11"/>
      <c r="E51" s="11"/>
    </row>
    <row r="52" spans="1:5" ht="31.5">
      <c r="A52" s="9"/>
      <c r="B52" s="1" t="s">
        <v>75</v>
      </c>
      <c r="C52" s="10" t="s">
        <v>76</v>
      </c>
      <c r="D52" s="11">
        <v>6085.8</v>
      </c>
      <c r="E52" s="11">
        <v>6085.8</v>
      </c>
    </row>
    <row r="53" spans="1:5">
      <c r="A53" s="9"/>
      <c r="B53" s="1" t="s">
        <v>77</v>
      </c>
      <c r="C53" s="10" t="s">
        <v>78</v>
      </c>
      <c r="D53" s="11">
        <v>383.8</v>
      </c>
      <c r="E53" s="11">
        <v>383.8</v>
      </c>
    </row>
    <row r="54" spans="1:5" ht="47.25">
      <c r="A54" s="9">
        <v>9</v>
      </c>
      <c r="B54" s="1" t="s">
        <v>7</v>
      </c>
      <c r="C54" s="10" t="s">
        <v>79</v>
      </c>
      <c r="D54" s="16">
        <f>D55</f>
        <v>117089.8</v>
      </c>
      <c r="E54" s="16">
        <f>E55</f>
        <v>121131</v>
      </c>
    </row>
    <row r="55" spans="1:5">
      <c r="A55" s="9"/>
      <c r="B55" s="1" t="s">
        <v>80</v>
      </c>
      <c r="C55" s="10" t="s">
        <v>81</v>
      </c>
      <c r="D55" s="11">
        <f>116519.8+570</f>
        <v>117089.8</v>
      </c>
      <c r="E55" s="11">
        <f>120561+570</f>
        <v>121131</v>
      </c>
    </row>
    <row r="56" spans="1:5">
      <c r="A56" s="20"/>
      <c r="B56" s="21" t="s">
        <v>82</v>
      </c>
      <c r="C56" s="22"/>
      <c r="D56" s="23">
        <f>D11+D15+D20+D28+D33+D40+D45+D50+D54</f>
        <v>2180534.1999999997</v>
      </c>
      <c r="E56" s="23">
        <f>E11+E15+E20+E28+E33+E40+E45+E50+E54</f>
        <v>2184482.4</v>
      </c>
    </row>
    <row r="57" spans="1:5">
      <c r="A57" s="24"/>
      <c r="B57" s="24"/>
      <c r="C57" s="5"/>
    </row>
    <row r="59" spans="1:5">
      <c r="D59" s="28"/>
      <c r="E59" s="28"/>
    </row>
  </sheetData>
  <mergeCells count="8">
    <mergeCell ref="D9:E9"/>
    <mergeCell ref="A7:E7"/>
    <mergeCell ref="A8:E8"/>
    <mergeCell ref="C1:E1"/>
    <mergeCell ref="B2:E2"/>
    <mergeCell ref="B3:E3"/>
    <mergeCell ref="B4:E4"/>
    <mergeCell ref="C5:E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 12 МЦП 2018-2019</vt:lpstr>
      <vt:lpstr>Лист3</vt:lpstr>
      <vt:lpstr>'пр 12 МЦП 2018-2019'!Заголовки_для_печати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Саая ЮА</cp:lastModifiedBy>
  <cp:lastPrinted>2016-12-16T09:32:34Z</cp:lastPrinted>
  <dcterms:created xsi:type="dcterms:W3CDTF">2012-11-13T04:33:33Z</dcterms:created>
  <dcterms:modified xsi:type="dcterms:W3CDTF">2017-01-05T08:26:02Z</dcterms:modified>
</cp:coreProperties>
</file>